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2" yWindow="0" windowWidth="15348" windowHeight="9048"/>
  </bookViews>
  <sheets>
    <sheet name="Sheet1" sheetId="1" r:id="rId1"/>
    <sheet name="Sheet2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4" i="1"/>
  <c r="G75" s="1"/>
  <c r="G70"/>
  <c r="G69"/>
  <c r="G50"/>
  <c r="F75"/>
  <c r="F70"/>
  <c r="F51"/>
  <c r="F10"/>
  <c r="F13" s="1"/>
  <c r="G9"/>
  <c r="G10" s="1"/>
  <c r="G29"/>
  <c r="G30" s="1"/>
  <c r="G11"/>
  <c r="G12" s="1"/>
  <c r="D51"/>
  <c r="G46"/>
  <c r="D12"/>
  <c r="G7"/>
  <c r="G8" s="1"/>
  <c r="E8"/>
  <c r="D30"/>
  <c r="G17"/>
  <c r="G19"/>
  <c r="G20"/>
  <c r="G22"/>
  <c r="G24"/>
  <c r="G25"/>
  <c r="G27"/>
  <c r="G32"/>
  <c r="G33"/>
  <c r="G34"/>
  <c r="G35"/>
  <c r="G36"/>
  <c r="G39"/>
  <c r="G40"/>
  <c r="G43"/>
  <c r="G44"/>
  <c r="G45"/>
  <c r="G51" s="1"/>
  <c r="G47"/>
  <c r="G48"/>
  <c r="G49"/>
  <c r="G53"/>
  <c r="G54"/>
  <c r="G57"/>
  <c r="G58"/>
  <c r="G59"/>
  <c r="G60"/>
  <c r="G65"/>
  <c r="G66"/>
  <c r="G71"/>
  <c r="G82"/>
  <c r="G84"/>
  <c r="G88"/>
  <c r="E23"/>
  <c r="D75"/>
  <c r="D23"/>
  <c r="E75"/>
  <c r="E89"/>
  <c r="E28"/>
  <c r="E37"/>
  <c r="E41"/>
  <c r="E51"/>
  <c r="E55"/>
  <c r="E61"/>
  <c r="E67"/>
  <c r="G67" s="1"/>
  <c r="E70"/>
  <c r="E72"/>
  <c r="E85"/>
  <c r="F79" l="1"/>
  <c r="G13"/>
  <c r="E13"/>
  <c r="D13"/>
  <c r="G23"/>
  <c r="E78"/>
  <c r="G78" s="1"/>
  <c r="F80" l="1"/>
  <c r="F93" s="1"/>
  <c r="G79"/>
  <c r="E80"/>
  <c r="E92" s="1"/>
  <c r="D72"/>
  <c r="G72" s="1"/>
  <c r="D70"/>
  <c r="D85"/>
  <c r="G85" s="1"/>
  <c r="G93" l="1"/>
  <c r="F94"/>
  <c r="F95" s="1"/>
  <c r="G92"/>
  <c r="E94"/>
  <c r="E95" s="1"/>
  <c r="D87"/>
  <c r="G87" s="1"/>
  <c r="XEV85"/>
  <c r="D61"/>
  <c r="G61" s="1"/>
  <c r="D55"/>
  <c r="G55" s="1"/>
  <c r="D41"/>
  <c r="G41" s="1"/>
  <c r="D37"/>
  <c r="D28"/>
  <c r="G28" s="1"/>
  <c r="D26"/>
  <c r="G26" s="1"/>
  <c r="D21"/>
  <c r="G21" s="1"/>
  <c r="D18"/>
  <c r="D77" l="1"/>
  <c r="G18"/>
  <c r="G37"/>
  <c r="D89"/>
  <c r="G89" s="1"/>
  <c r="D80" l="1"/>
  <c r="G77"/>
  <c r="G80" s="1"/>
  <c r="D91" l="1"/>
  <c r="D94" s="1"/>
  <c r="G91" l="1"/>
  <c r="G94" s="1"/>
  <c r="G95" s="1"/>
  <c r="D95"/>
</calcChain>
</file>

<file path=xl/sharedStrings.xml><?xml version="1.0" encoding="utf-8"?>
<sst xmlns="http://schemas.openxmlformats.org/spreadsheetml/2006/main" count="103" uniqueCount="87">
  <si>
    <t>конто</t>
  </si>
  <si>
    <t>ОПИС ПОЗИЦИЈЕ</t>
  </si>
  <si>
    <t>Плате и додатци запослених</t>
  </si>
  <si>
    <t>Допринос ПИО</t>
  </si>
  <si>
    <t>Допринос за здравствено о</t>
  </si>
  <si>
    <t>Социјални доприноси</t>
  </si>
  <si>
    <t>Отпремнина и помоћи</t>
  </si>
  <si>
    <t>Помоћ медицинском лечењу</t>
  </si>
  <si>
    <t>Социјална давања запослен</t>
  </si>
  <si>
    <t>Накнада превоз на посао</t>
  </si>
  <si>
    <t>Накнаде за запослене</t>
  </si>
  <si>
    <t>Трошкови платни промет</t>
  </si>
  <si>
    <t>Енергетске услуге</t>
  </si>
  <si>
    <t>Комуналне услуге</t>
  </si>
  <si>
    <t>Услуге комуникација</t>
  </si>
  <si>
    <t>Трошкови осигурања</t>
  </si>
  <si>
    <t>Стални трошкови</t>
  </si>
  <si>
    <t>ТРОШКОВИ ПУТОВАЊА</t>
  </si>
  <si>
    <t>Дневнице сл.пут иностранс</t>
  </si>
  <si>
    <t>Трошкови путовања</t>
  </si>
  <si>
    <t>УСЛУГЕ ПО УГОВОРУ</t>
  </si>
  <si>
    <t>Административне услуге</t>
  </si>
  <si>
    <t>Компјутерске услуге</t>
  </si>
  <si>
    <t>Услуге усавршавања запослених</t>
  </si>
  <si>
    <t>Услуге информисања</t>
  </si>
  <si>
    <t>Услуге за домаћинство и угоститељство</t>
  </si>
  <si>
    <t>Репрезентација</t>
  </si>
  <si>
    <t>Остале опште услуге</t>
  </si>
  <si>
    <t>Услуге по уговору</t>
  </si>
  <si>
    <t>ТРОШКОВИ  ОДРЖАВАЊА</t>
  </si>
  <si>
    <t>Текуће поправке зграде</t>
  </si>
  <si>
    <t>Поправке админист опреме</t>
  </si>
  <si>
    <t>Текуће поправке и одржава</t>
  </si>
  <si>
    <t>МАТЕРИЈАЛ</t>
  </si>
  <si>
    <t>Канцелариски материјал</t>
  </si>
  <si>
    <t>Издаци за гориво</t>
  </si>
  <si>
    <t>Хигијенски производи</t>
  </si>
  <si>
    <t>Материјал посебне намене</t>
  </si>
  <si>
    <t>Материјал</t>
  </si>
  <si>
    <t>ПОРЕЗИ И ТАКСЕ</t>
  </si>
  <si>
    <t>Остали порези</t>
  </si>
  <si>
    <t>Обавезне таксе</t>
  </si>
  <si>
    <t>Порези, таксе и казне</t>
  </si>
  <si>
    <t>НАБАВКА МАШИНА И ОПРЕМЕ</t>
  </si>
  <si>
    <t>Административна опрема</t>
  </si>
  <si>
    <t>Нематеријална имовина</t>
  </si>
  <si>
    <t>средства</t>
  </si>
  <si>
    <t>сопствена</t>
  </si>
  <si>
    <t>позиција</t>
  </si>
  <si>
    <t>Машине и опрема</t>
  </si>
  <si>
    <t>СТАЛНИ ТРОШКОВИ</t>
  </si>
  <si>
    <t>Извори финансирања за ПА 1201-0001:</t>
  </si>
  <si>
    <t>Приходи из буџета</t>
  </si>
  <si>
    <t>Сопствени приходи буџетских корисника</t>
  </si>
  <si>
    <t>Извори финансирања за 1201-П1:</t>
  </si>
  <si>
    <t>Укупно за 1201-П1:</t>
  </si>
  <si>
    <t>Приход из буџета</t>
  </si>
  <si>
    <t>Свега за ПА 1201-0001:</t>
  </si>
  <si>
    <t>сопствени приходи буџетских корисника</t>
  </si>
  <si>
    <t>Укупно за Програм 13:</t>
  </si>
  <si>
    <t>УКУПНО ПЛАНИРАНИХ СРЕДСТАВА ЗА МУЗЕЈ</t>
  </si>
  <si>
    <t>ПРОГРАМ 13 - РАЗВОЈ КУЛТУРЕ</t>
  </si>
  <si>
    <t>ПА 0001- Функционисање локалних уст.Културе</t>
  </si>
  <si>
    <t>ПРИХОДИ</t>
  </si>
  <si>
    <t>РАСХОДИ</t>
  </si>
  <si>
    <t>Приходи остварени делатношћу</t>
  </si>
  <si>
    <t>УКУПНО ПРИХОДА:</t>
  </si>
  <si>
    <t>Трошкови дневница и остали трошкови сл. пута</t>
  </si>
  <si>
    <t>Пројекат  1:  Ноћ Музеја</t>
  </si>
  <si>
    <t>РОБА ЗА ДАЉУ ПРОДАЈУ</t>
  </si>
  <si>
    <t>Роба за даљу продају</t>
  </si>
  <si>
    <t>Приходи од продаје робе</t>
  </si>
  <si>
    <t>Превоз на посао и са посла</t>
  </si>
  <si>
    <t>Укупно</t>
  </si>
  <si>
    <t xml:space="preserve">потребна </t>
  </si>
  <si>
    <t>Награде за запослене</t>
  </si>
  <si>
    <t>Извори финансирања за за Програм 13</t>
  </si>
  <si>
    <t xml:space="preserve"> извор 4</t>
  </si>
  <si>
    <t>буџета</t>
  </si>
  <si>
    <t xml:space="preserve"> извор 1</t>
  </si>
  <si>
    <t>Остале стручне услуге</t>
  </si>
  <si>
    <t>Превоз на посао и са посла /месечне+деца/</t>
  </si>
  <si>
    <t>Остале опште услуге / ПП+обезб +Црну/</t>
  </si>
  <si>
    <t xml:space="preserve"> извор  9</t>
  </si>
  <si>
    <t>Приходи од продаје нефинансијке имовине</t>
  </si>
  <si>
    <t>ФИНАНСИЈКИ  ПЛАН  РАДА  МУЗЕЈА РУДНИЧКО ТАКОВСКОГ КРАЈА  ЗА 2026 ГОДИНУ</t>
  </si>
  <si>
    <t>Преглед  финансијског плана  на четвртом нивоу економске класификације приказан у табели:</t>
  </si>
</sst>
</file>

<file path=xl/styles.xml><?xml version="1.0" encoding="utf-8"?>
<styleSheet xmlns="http://schemas.openxmlformats.org/spreadsheetml/2006/main">
  <numFmts count="5">
    <numFmt numFmtId="41" formatCode="_(* #,##0_);_(* \(#,##0\);_(* &quot;-&quot;_);_(@_)"/>
    <numFmt numFmtId="43" formatCode="_(* #,##0.00_);_(* \(#,##0.00\);_(* &quot;-&quot;??_);_(@_)"/>
    <numFmt numFmtId="164" formatCode="dd/mm/yy"/>
    <numFmt numFmtId="165" formatCode="_(* #,##0.000_);_(* \(#,##0.000\);_(* &quot;-&quot;??_);_(@_)"/>
    <numFmt numFmtId="166" formatCode="_(* #,##0.000_);_(* \(#,##0.000\);_(* &quot;-&quot;_);_(@_)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 tint="-0.34998626667073579"/>
        <bgColor indexed="55"/>
      </patternFill>
    </fill>
    <fill>
      <patternFill patternType="solid">
        <fgColor theme="0" tint="-4.9989318521683403E-2"/>
        <bgColor indexed="31"/>
      </patternFill>
    </fill>
    <fill>
      <patternFill patternType="solid">
        <fgColor theme="0"/>
        <bgColor indexed="55"/>
      </patternFill>
    </fill>
  </fills>
  <borders count="17">
    <border>
      <left/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80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/>
    <xf numFmtId="0" fontId="2" fillId="0" borderId="2" xfId="0" applyFont="1" applyBorder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6" xfId="0" applyFont="1" applyBorder="1"/>
    <xf numFmtId="0" fontId="3" fillId="0" borderId="0" xfId="0" applyFont="1"/>
    <xf numFmtId="0" fontId="0" fillId="3" borderId="2" xfId="0" applyFill="1" applyBorder="1"/>
    <xf numFmtId="0" fontId="0" fillId="2" borderId="0" xfId="0" applyFill="1"/>
    <xf numFmtId="0" fontId="0" fillId="4" borderId="2" xfId="0" applyFill="1" applyBorder="1"/>
    <xf numFmtId="0" fontId="3" fillId="4" borderId="2" xfId="0" applyFont="1" applyFill="1" applyBorder="1"/>
    <xf numFmtId="0" fontId="0" fillId="5" borderId="2" xfId="0" applyFill="1" applyBorder="1"/>
    <xf numFmtId="0" fontId="0" fillId="6" borderId="0" xfId="0" applyFill="1"/>
    <xf numFmtId="0" fontId="0" fillId="4" borderId="0" xfId="0" applyFill="1"/>
    <xf numFmtId="0" fontId="0" fillId="7" borderId="2" xfId="0" applyFill="1" applyBorder="1"/>
    <xf numFmtId="0" fontId="0" fillId="3" borderId="0" xfId="0" applyFill="1"/>
    <xf numFmtId="0" fontId="0" fillId="3" borderId="6" xfId="0" applyFont="1" applyFill="1" applyBorder="1"/>
    <xf numFmtId="0" fontId="0" fillId="2" borderId="5" xfId="0" applyFill="1" applyBorder="1"/>
    <xf numFmtId="0" fontId="0" fillId="8" borderId="0" xfId="0" applyFill="1"/>
    <xf numFmtId="0" fontId="0" fillId="4" borderId="6" xfId="0" applyFont="1" applyFill="1" applyBorder="1"/>
    <xf numFmtId="0" fontId="0" fillId="9" borderId="0" xfId="0" applyFill="1"/>
    <xf numFmtId="0" fontId="3" fillId="0" borderId="2" xfId="0" applyFont="1" applyBorder="1"/>
    <xf numFmtId="0" fontId="5" fillId="0" borderId="2" xfId="0" applyFont="1" applyBorder="1"/>
    <xf numFmtId="0" fontId="5" fillId="0" borderId="4" xfId="0" applyNumberFormat="1" applyFont="1" applyBorder="1"/>
    <xf numFmtId="164" fontId="5" fillId="0" borderId="4" xfId="0" applyNumberFormat="1" applyFont="1" applyBorder="1"/>
    <xf numFmtId="0" fontId="0" fillId="0" borderId="11" xfId="0" applyFont="1" applyBorder="1"/>
    <xf numFmtId="0" fontId="0" fillId="3" borderId="11" xfId="0" applyFont="1" applyFill="1" applyBorder="1"/>
    <xf numFmtId="0" fontId="0" fillId="4" borderId="11" xfId="0" applyFill="1" applyBorder="1"/>
    <xf numFmtId="0" fontId="0" fillId="3" borderId="11" xfId="0" applyFill="1" applyBorder="1"/>
    <xf numFmtId="0" fontId="4" fillId="0" borderId="11" xfId="0" applyFont="1" applyBorder="1"/>
    <xf numFmtId="0" fontId="3" fillId="0" borderId="11" xfId="0" applyFont="1" applyBorder="1"/>
    <xf numFmtId="0" fontId="0" fillId="7" borderId="12" xfId="0" applyFill="1" applyBorder="1"/>
    <xf numFmtId="0" fontId="0" fillId="0" borderId="12" xfId="0" applyBorder="1"/>
    <xf numFmtId="0" fontId="0" fillId="0" borderId="12" xfId="0" applyFont="1" applyFill="1" applyBorder="1"/>
    <xf numFmtId="0" fontId="0" fillId="5" borderId="12" xfId="0" applyFill="1" applyBorder="1"/>
    <xf numFmtId="0" fontId="0" fillId="0" borderId="12" xfId="0" applyFill="1" applyBorder="1"/>
    <xf numFmtId="0" fontId="0" fillId="3" borderId="12" xfId="0" applyFont="1" applyFill="1" applyBorder="1"/>
    <xf numFmtId="0" fontId="0" fillId="4" borderId="12" xfId="0" applyFill="1" applyBorder="1"/>
    <xf numFmtId="0" fontId="0" fillId="3" borderId="12" xfId="0" applyFill="1" applyBorder="1"/>
    <xf numFmtId="0" fontId="3" fillId="4" borderId="12" xfId="0" applyFont="1" applyFill="1" applyBorder="1"/>
    <xf numFmtId="0" fontId="0" fillId="4" borderId="12" xfId="0" applyFont="1" applyFill="1" applyBorder="1"/>
    <xf numFmtId="0" fontId="3" fillId="2" borderId="8" xfId="0" applyFont="1" applyFill="1" applyBorder="1"/>
    <xf numFmtId="0" fontId="3" fillId="0" borderId="8" xfId="0" applyFont="1" applyFill="1" applyBorder="1"/>
    <xf numFmtId="0" fontId="0" fillId="0" borderId="5" xfId="0" applyBorder="1"/>
    <xf numFmtId="165" fontId="0" fillId="0" borderId="10" xfId="1" applyNumberFormat="1" applyFont="1" applyBorder="1"/>
    <xf numFmtId="0" fontId="0" fillId="6" borderId="7" xfId="0" applyFill="1" applyBorder="1"/>
    <xf numFmtId="0" fontId="3" fillId="6" borderId="13" xfId="0" applyFont="1" applyFill="1" applyBorder="1"/>
    <xf numFmtId="0" fontId="0" fillId="4" borderId="5" xfId="0" applyFill="1" applyBorder="1"/>
    <xf numFmtId="0" fontId="3" fillId="4" borderId="14" xfId="0" applyFont="1" applyFill="1" applyBorder="1"/>
    <xf numFmtId="0" fontId="0" fillId="6" borderId="6" xfId="0" applyFont="1" applyFill="1" applyBorder="1"/>
    <xf numFmtId="0" fontId="0" fillId="6" borderId="11" xfId="0" applyFont="1" applyFill="1" applyBorder="1"/>
    <xf numFmtId="0" fontId="0" fillId="2" borderId="2" xfId="0" applyFill="1" applyBorder="1"/>
    <xf numFmtId="0" fontId="3" fillId="2" borderId="12" xfId="0" applyFont="1" applyFill="1" applyBorder="1"/>
    <xf numFmtId="0" fontId="0" fillId="10" borderId="2" xfId="0" applyFill="1" applyBorder="1"/>
    <xf numFmtId="0" fontId="2" fillId="10" borderId="12" xfId="0" applyFont="1" applyFill="1" applyBorder="1"/>
    <xf numFmtId="0" fontId="0" fillId="11" borderId="9" xfId="0" applyFill="1" applyBorder="1"/>
    <xf numFmtId="165" fontId="0" fillId="3" borderId="10" xfId="1" applyNumberFormat="1" applyFont="1" applyFill="1" applyBorder="1"/>
    <xf numFmtId="165" fontId="0" fillId="6" borderId="10" xfId="1" applyNumberFormat="1" applyFont="1" applyFill="1" applyBorder="1"/>
    <xf numFmtId="165" fontId="0" fillId="2" borderId="10" xfId="1" applyNumberFormat="1" applyFont="1" applyFill="1" applyBorder="1"/>
    <xf numFmtId="0" fontId="0" fillId="0" borderId="5" xfId="0" applyFont="1" applyBorder="1"/>
    <xf numFmtId="0" fontId="4" fillId="0" borderId="5" xfId="0" applyFont="1" applyBorder="1"/>
    <xf numFmtId="166" fontId="0" fillId="0" borderId="10" xfId="2" applyNumberFormat="1" applyFont="1" applyBorder="1"/>
    <xf numFmtId="166" fontId="0" fillId="3" borderId="10" xfId="2" applyNumberFormat="1" applyFont="1" applyFill="1" applyBorder="1"/>
    <xf numFmtId="166" fontId="0" fillId="0" borderId="15" xfId="2" applyNumberFormat="1" applyFont="1" applyBorder="1"/>
    <xf numFmtId="166" fontId="0" fillId="6" borderId="10" xfId="2" applyNumberFormat="1" applyFont="1" applyFill="1" applyBorder="1"/>
    <xf numFmtId="0" fontId="2" fillId="11" borderId="16" xfId="0" applyFont="1" applyFill="1" applyBorder="1"/>
    <xf numFmtId="0" fontId="0" fillId="0" borderId="0" xfId="0" applyFill="1" applyBorder="1"/>
    <xf numFmtId="0" fontId="0" fillId="12" borderId="2" xfId="0" applyFill="1" applyBorder="1"/>
    <xf numFmtId="0" fontId="0" fillId="12" borderId="12" xfId="0" applyFill="1" applyBorder="1"/>
    <xf numFmtId="165" fontId="0" fillId="8" borderId="10" xfId="1" applyNumberFormat="1" applyFont="1" applyFill="1" applyBorder="1"/>
    <xf numFmtId="0" fontId="0" fillId="0" borderId="2" xfId="0" applyFont="1" applyBorder="1"/>
    <xf numFmtId="165" fontId="1" fillId="0" borderId="10" xfId="1" applyNumberFormat="1" applyFont="1" applyBorder="1"/>
    <xf numFmtId="0" fontId="0" fillId="0" borderId="7" xfId="0" applyBorder="1"/>
    <xf numFmtId="0" fontId="0" fillId="0" borderId="13" xfId="0" applyFill="1" applyBorder="1"/>
    <xf numFmtId="0" fontId="0" fillId="13" borderId="0" xfId="0" applyFill="1" applyBorder="1"/>
    <xf numFmtId="0" fontId="2" fillId="13" borderId="0" xfId="0" applyFont="1" applyFill="1" applyBorder="1"/>
    <xf numFmtId="165" fontId="0" fillId="4" borderId="0" xfId="1" applyNumberFormat="1" applyFont="1" applyFill="1" applyBorder="1"/>
  </cellXfs>
  <cellStyles count="3">
    <cellStyle name="Comma" xfId="1" builtinId="3"/>
    <cellStyle name="Comma [0]" xfId="2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V123"/>
  <sheetViews>
    <sheetView tabSelected="1" topLeftCell="A78" workbookViewId="0">
      <selection activeCell="F109" sqref="F109"/>
    </sheetView>
  </sheetViews>
  <sheetFormatPr defaultRowHeight="14.4"/>
  <cols>
    <col min="1" max="2" width="7" customWidth="1"/>
    <col min="3" max="3" width="46.109375" customWidth="1"/>
    <col min="4" max="4" width="15.33203125" customWidth="1"/>
    <col min="5" max="6" width="14.6640625" customWidth="1"/>
    <col min="7" max="7" width="14.44140625" customWidth="1"/>
    <col min="8" max="8" width="15" customWidth="1"/>
    <col min="9" max="9" width="17.109375" customWidth="1"/>
    <col min="10" max="10" width="17.6640625" customWidth="1"/>
  </cols>
  <sheetData>
    <row r="1" spans="1:10">
      <c r="A1" s="1" t="s">
        <v>85</v>
      </c>
      <c r="B1" s="1"/>
      <c r="C1" s="1"/>
      <c r="D1" s="1"/>
      <c r="J1" s="1"/>
    </row>
    <row r="2" spans="1:10">
      <c r="A2" s="1" t="s">
        <v>86</v>
      </c>
      <c r="B2" s="1"/>
      <c r="C2" s="1"/>
      <c r="D2" s="1"/>
      <c r="J2" s="1"/>
    </row>
    <row r="3" spans="1:10">
      <c r="A3" s="2"/>
      <c r="B3" s="2"/>
      <c r="C3" s="3"/>
      <c r="D3" s="25" t="s">
        <v>46</v>
      </c>
      <c r="E3" s="25" t="s">
        <v>47</v>
      </c>
      <c r="F3" s="25" t="s">
        <v>47</v>
      </c>
      <c r="G3" s="25" t="s">
        <v>73</v>
      </c>
    </row>
    <row r="4" spans="1:10">
      <c r="A4" s="5" t="s">
        <v>48</v>
      </c>
      <c r="B4" s="5" t="s">
        <v>0</v>
      </c>
      <c r="C4" s="4" t="s">
        <v>1</v>
      </c>
      <c r="D4" s="25" t="s">
        <v>78</v>
      </c>
      <c r="E4" s="25" t="s">
        <v>46</v>
      </c>
      <c r="F4" s="25" t="s">
        <v>46</v>
      </c>
      <c r="G4" s="25" t="s">
        <v>74</v>
      </c>
    </row>
    <row r="5" spans="1:10" ht="15" thickBot="1">
      <c r="A5" s="6"/>
      <c r="B5" s="6"/>
      <c r="C5" s="7"/>
      <c r="D5" s="26" t="s">
        <v>79</v>
      </c>
      <c r="E5" s="26" t="s">
        <v>77</v>
      </c>
      <c r="F5" s="26" t="s">
        <v>83</v>
      </c>
      <c r="G5" s="27" t="s">
        <v>46</v>
      </c>
    </row>
    <row r="6" spans="1:10" ht="18">
      <c r="A6" s="62"/>
      <c r="B6" s="62"/>
      <c r="C6" s="63" t="s">
        <v>63</v>
      </c>
      <c r="D6" s="46"/>
      <c r="G6" s="46"/>
    </row>
    <row r="7" spans="1:10">
      <c r="A7" s="8"/>
      <c r="B7" s="8">
        <v>742300</v>
      </c>
      <c r="C7" s="28" t="s">
        <v>65</v>
      </c>
      <c r="D7" s="66"/>
      <c r="E7" s="66">
        <v>1400</v>
      </c>
      <c r="F7" s="66"/>
      <c r="G7" s="66">
        <f>SUM(E7:E7)</f>
        <v>1400</v>
      </c>
    </row>
    <row r="8" spans="1:10" s="21" customFormat="1" ht="18" customHeight="1">
      <c r="A8" s="19">
        <v>742</v>
      </c>
      <c r="B8" s="19"/>
      <c r="C8" s="29" t="s">
        <v>65</v>
      </c>
      <c r="D8" s="65"/>
      <c r="E8" s="65">
        <f>SUM(E7)</f>
        <v>1400</v>
      </c>
      <c r="F8" s="65"/>
      <c r="G8" s="65">
        <f>SUM(G7)</f>
        <v>1400</v>
      </c>
      <c r="H8" s="16"/>
      <c r="I8" s="16"/>
    </row>
    <row r="9" spans="1:10" s="21" customFormat="1" ht="18" customHeight="1">
      <c r="A9" s="22"/>
      <c r="B9" s="22">
        <v>823100</v>
      </c>
      <c r="C9" s="30" t="s">
        <v>71</v>
      </c>
      <c r="D9" s="64"/>
      <c r="E9" s="64"/>
      <c r="F9" s="64">
        <v>600</v>
      </c>
      <c r="G9" s="64">
        <f>SUM(F9)</f>
        <v>600</v>
      </c>
      <c r="H9" s="16"/>
      <c r="I9" s="16"/>
    </row>
    <row r="10" spans="1:10" s="18" customFormat="1" ht="18" customHeight="1">
      <c r="A10" s="19">
        <v>823</v>
      </c>
      <c r="B10" s="19"/>
      <c r="C10" s="31" t="s">
        <v>71</v>
      </c>
      <c r="D10" s="65"/>
      <c r="E10" s="65"/>
      <c r="F10" s="65">
        <f>SUM(F9)</f>
        <v>600</v>
      </c>
      <c r="G10" s="65">
        <f>SUM(G9)</f>
        <v>600</v>
      </c>
      <c r="H10" s="16"/>
      <c r="I10" s="16"/>
    </row>
    <row r="11" spans="1:10" ht="18" customHeight="1">
      <c r="A11" s="8"/>
      <c r="B11" s="8">
        <v>791100</v>
      </c>
      <c r="C11" s="28" t="s">
        <v>52</v>
      </c>
      <c r="D11" s="64">
        <v>38390</v>
      </c>
      <c r="E11" s="64"/>
      <c r="F11" s="64"/>
      <c r="G11" s="64">
        <f>SUM(D11)</f>
        <v>38390</v>
      </c>
      <c r="H11" s="16"/>
      <c r="I11" s="16"/>
    </row>
    <row r="12" spans="1:10" s="18" customFormat="1" ht="18" customHeight="1">
      <c r="A12" s="19">
        <v>791</v>
      </c>
      <c r="B12" s="19"/>
      <c r="C12" s="29" t="s">
        <v>52</v>
      </c>
      <c r="D12" s="65">
        <f>SUM(D11)</f>
        <v>38390</v>
      </c>
      <c r="E12" s="65"/>
      <c r="F12" s="65"/>
      <c r="G12" s="65">
        <f>SUM(G11)</f>
        <v>38390</v>
      </c>
      <c r="H12" s="16"/>
      <c r="I12" s="16"/>
    </row>
    <row r="13" spans="1:10" s="11" customFormat="1" ht="18" customHeight="1">
      <c r="A13" s="52"/>
      <c r="B13" s="52"/>
      <c r="C13" s="53" t="s">
        <v>66</v>
      </c>
      <c r="D13" s="67">
        <f>SUM(D12)</f>
        <v>38390</v>
      </c>
      <c r="E13" s="67">
        <f>SUM(E8,E10)</f>
        <v>1400</v>
      </c>
      <c r="F13" s="67">
        <f>SUM(F10)</f>
        <v>600</v>
      </c>
      <c r="G13" s="67">
        <f>SUM(G8,G10,G12)</f>
        <v>40390</v>
      </c>
      <c r="H13"/>
      <c r="I13" s="16"/>
    </row>
    <row r="14" spans="1:10" ht="18" customHeight="1">
      <c r="A14" s="8"/>
      <c r="B14" s="8"/>
      <c r="C14" s="32" t="s">
        <v>64</v>
      </c>
      <c r="D14" s="47"/>
      <c r="E14" s="47"/>
      <c r="F14" s="47"/>
      <c r="G14" s="47"/>
      <c r="H14" s="16"/>
      <c r="I14" s="16"/>
    </row>
    <row r="15" spans="1:10" ht="18" customHeight="1">
      <c r="A15" s="8"/>
      <c r="B15" s="8"/>
      <c r="C15" s="33" t="s">
        <v>61</v>
      </c>
      <c r="D15" s="47"/>
      <c r="E15" s="47"/>
      <c r="F15" s="47"/>
      <c r="G15" s="47"/>
      <c r="H15" s="16"/>
      <c r="I15" s="16"/>
    </row>
    <row r="16" spans="1:10" ht="18" customHeight="1">
      <c r="A16" s="8"/>
      <c r="B16" s="8"/>
      <c r="C16" s="28" t="s">
        <v>62</v>
      </c>
      <c r="D16" s="47"/>
      <c r="E16" s="47"/>
      <c r="F16" s="47"/>
      <c r="G16" s="47"/>
      <c r="H16" s="16"/>
      <c r="I16" s="16"/>
    </row>
    <row r="17" spans="1:11" ht="18" customHeight="1">
      <c r="A17" s="8"/>
      <c r="B17" s="8">
        <v>411100</v>
      </c>
      <c r="C17" s="28" t="s">
        <v>2</v>
      </c>
      <c r="D17" s="47">
        <v>22400</v>
      </c>
      <c r="E17" s="47"/>
      <c r="F17" s="47"/>
      <c r="G17" s="47">
        <f t="shared" ref="G17:G28" si="0">D17+E17</f>
        <v>22400</v>
      </c>
      <c r="H17" s="16"/>
      <c r="I17" s="16"/>
    </row>
    <row r="18" spans="1:11" ht="18" customHeight="1">
      <c r="A18" s="17">
        <v>411</v>
      </c>
      <c r="B18" s="17"/>
      <c r="C18" s="34" t="s">
        <v>2</v>
      </c>
      <c r="D18" s="59">
        <f>SUM(D17)</f>
        <v>22400</v>
      </c>
      <c r="E18" s="59"/>
      <c r="F18" s="59"/>
      <c r="G18" s="59">
        <f t="shared" si="0"/>
        <v>22400</v>
      </c>
      <c r="H18" s="16"/>
      <c r="I18" s="16"/>
    </row>
    <row r="19" spans="1:11" ht="18" customHeight="1">
      <c r="A19" s="4"/>
      <c r="B19" s="4">
        <v>412100</v>
      </c>
      <c r="C19" s="35" t="s">
        <v>3</v>
      </c>
      <c r="D19" s="47">
        <v>2240</v>
      </c>
      <c r="E19" s="47"/>
      <c r="F19" s="47"/>
      <c r="G19" s="47">
        <f t="shared" si="0"/>
        <v>2240</v>
      </c>
      <c r="H19" s="16"/>
      <c r="I19" s="16"/>
    </row>
    <row r="20" spans="1:11">
      <c r="A20" s="4"/>
      <c r="B20" s="4">
        <v>412200</v>
      </c>
      <c r="C20" s="36" t="s">
        <v>4</v>
      </c>
      <c r="D20" s="47">
        <v>1150</v>
      </c>
      <c r="E20" s="47"/>
      <c r="F20" s="47"/>
      <c r="G20" s="47">
        <f t="shared" si="0"/>
        <v>1150</v>
      </c>
      <c r="H20" s="16"/>
      <c r="I20" s="16"/>
    </row>
    <row r="21" spans="1:11">
      <c r="A21" s="17">
        <v>412</v>
      </c>
      <c r="B21" s="17"/>
      <c r="C21" s="34" t="s">
        <v>5</v>
      </c>
      <c r="D21" s="59">
        <f>SUM(D19:D20)</f>
        <v>3390</v>
      </c>
      <c r="E21" s="59"/>
      <c r="F21" s="59"/>
      <c r="G21" s="59">
        <f t="shared" si="0"/>
        <v>3390</v>
      </c>
      <c r="H21" s="16"/>
      <c r="I21" s="16"/>
    </row>
    <row r="22" spans="1:11">
      <c r="A22" s="14"/>
      <c r="B22" s="14">
        <v>413100</v>
      </c>
      <c r="C22" s="37" t="s">
        <v>81</v>
      </c>
      <c r="D22" s="47">
        <v>200</v>
      </c>
      <c r="E22" s="47">
        <v>20</v>
      </c>
      <c r="F22" s="47"/>
      <c r="G22" s="47">
        <f t="shared" si="0"/>
        <v>220</v>
      </c>
      <c r="H22" s="16"/>
      <c r="I22" s="16"/>
    </row>
    <row r="23" spans="1:11">
      <c r="A23" s="17">
        <v>413</v>
      </c>
      <c r="B23" s="17"/>
      <c r="C23" s="34" t="s">
        <v>72</v>
      </c>
      <c r="D23" s="59">
        <f>SUM(D22)</f>
        <v>200</v>
      </c>
      <c r="E23" s="59">
        <f>SUM(E22)</f>
        <v>20</v>
      </c>
      <c r="F23" s="59"/>
      <c r="G23" s="59">
        <f t="shared" si="0"/>
        <v>220</v>
      </c>
      <c r="H23" s="16"/>
      <c r="I23" s="16"/>
    </row>
    <row r="24" spans="1:11">
      <c r="A24" s="4"/>
      <c r="B24" s="4">
        <v>414300</v>
      </c>
      <c r="C24" s="36" t="s">
        <v>6</v>
      </c>
      <c r="D24" s="47">
        <v>100</v>
      </c>
      <c r="E24" s="47"/>
      <c r="F24" s="47"/>
      <c r="G24" s="47">
        <f t="shared" si="0"/>
        <v>100</v>
      </c>
      <c r="H24" s="16"/>
      <c r="I24" s="16"/>
    </row>
    <row r="25" spans="1:11">
      <c r="A25" s="4"/>
      <c r="B25" s="4">
        <v>414400</v>
      </c>
      <c r="C25" s="36" t="s">
        <v>7</v>
      </c>
      <c r="D25" s="47">
        <v>130</v>
      </c>
      <c r="E25" s="47"/>
      <c r="F25" s="47"/>
      <c r="G25" s="47">
        <f t="shared" si="0"/>
        <v>130</v>
      </c>
      <c r="H25" s="16"/>
      <c r="I25" s="16"/>
    </row>
    <row r="26" spans="1:11">
      <c r="A26" s="17">
        <v>414</v>
      </c>
      <c r="B26" s="17"/>
      <c r="C26" s="34" t="s">
        <v>8</v>
      </c>
      <c r="D26" s="59">
        <f>SUM(D24:D25)</f>
        <v>230</v>
      </c>
      <c r="E26" s="59"/>
      <c r="F26" s="59"/>
      <c r="G26" s="59">
        <f t="shared" si="0"/>
        <v>230</v>
      </c>
      <c r="H26" s="16"/>
      <c r="I26" s="16"/>
    </row>
    <row r="27" spans="1:11">
      <c r="A27" s="4"/>
      <c r="B27" s="4">
        <v>415100</v>
      </c>
      <c r="C27" s="36" t="s">
        <v>9</v>
      </c>
      <c r="D27" s="47">
        <v>500</v>
      </c>
      <c r="E27" s="47">
        <v>20</v>
      </c>
      <c r="F27" s="47"/>
      <c r="G27" s="47">
        <f t="shared" si="0"/>
        <v>520</v>
      </c>
      <c r="H27" s="16"/>
      <c r="I27" s="16"/>
    </row>
    <row r="28" spans="1:11">
      <c r="A28" s="17">
        <v>415</v>
      </c>
      <c r="B28" s="17"/>
      <c r="C28" s="34" t="s">
        <v>10</v>
      </c>
      <c r="D28" s="59">
        <f>SUM(D27)</f>
        <v>500</v>
      </c>
      <c r="E28" s="59">
        <f>SUM(E27)</f>
        <v>20</v>
      </c>
      <c r="F28" s="59"/>
      <c r="G28" s="59">
        <f t="shared" si="0"/>
        <v>520</v>
      </c>
      <c r="H28" s="16"/>
      <c r="I28" s="16"/>
    </row>
    <row r="29" spans="1:11">
      <c r="A29" s="14"/>
      <c r="B29" s="14">
        <v>416100</v>
      </c>
      <c r="C29" s="37" t="s">
        <v>75</v>
      </c>
      <c r="D29" s="47">
        <v>1240</v>
      </c>
      <c r="E29" s="47"/>
      <c r="F29" s="47"/>
      <c r="G29" s="47">
        <f>SUM(D29:E29)</f>
        <v>1240</v>
      </c>
      <c r="H29" s="16"/>
      <c r="I29" s="16"/>
    </row>
    <row r="30" spans="1:11" s="15" customFormat="1">
      <c r="A30" s="17">
        <v>416</v>
      </c>
      <c r="B30" s="17"/>
      <c r="C30" s="34" t="s">
        <v>75</v>
      </c>
      <c r="D30" s="59">
        <f>SUM(D29)</f>
        <v>1240</v>
      </c>
      <c r="E30" s="59"/>
      <c r="F30" s="59"/>
      <c r="G30" s="59">
        <f>SUM(G29)</f>
        <v>1240</v>
      </c>
      <c r="H30" s="16"/>
      <c r="I30" s="16"/>
      <c r="J30" s="16"/>
      <c r="K30" s="16"/>
    </row>
    <row r="31" spans="1:11" s="18" customFormat="1">
      <c r="A31" s="4"/>
      <c r="B31" s="4"/>
      <c r="C31" s="36" t="s">
        <v>50</v>
      </c>
      <c r="D31" s="47"/>
      <c r="E31" s="47"/>
      <c r="F31" s="47"/>
      <c r="G31" s="47"/>
      <c r="H31" s="16"/>
      <c r="I31" s="16"/>
    </row>
    <row r="32" spans="1:11" ht="14.25" customHeight="1">
      <c r="A32" s="4"/>
      <c r="B32" s="4">
        <v>421100</v>
      </c>
      <c r="C32" s="36" t="s">
        <v>11</v>
      </c>
      <c r="D32" s="47">
        <v>50</v>
      </c>
      <c r="E32" s="47">
        <v>60</v>
      </c>
      <c r="F32" s="47"/>
      <c r="G32" s="47">
        <f t="shared" ref="G32:G37" si="1">D32+E32</f>
        <v>110</v>
      </c>
      <c r="H32" s="16"/>
      <c r="I32" s="16"/>
    </row>
    <row r="33" spans="1:9" s="18" customFormat="1">
      <c r="A33" s="4"/>
      <c r="B33" s="4">
        <v>421200</v>
      </c>
      <c r="C33" s="36" t="s">
        <v>12</v>
      </c>
      <c r="D33" s="47">
        <v>2000</v>
      </c>
      <c r="E33" s="47">
        <v>20</v>
      </c>
      <c r="F33" s="47"/>
      <c r="G33" s="47">
        <f t="shared" si="1"/>
        <v>2020</v>
      </c>
      <c r="H33" s="16"/>
      <c r="I33" s="16"/>
    </row>
    <row r="34" spans="1:9">
      <c r="A34" s="4"/>
      <c r="B34" s="4">
        <v>421300</v>
      </c>
      <c r="C34" s="36" t="s">
        <v>13</v>
      </c>
      <c r="D34" s="47">
        <v>200</v>
      </c>
      <c r="E34" s="47">
        <v>20</v>
      </c>
      <c r="F34" s="47"/>
      <c r="G34" s="47">
        <f t="shared" si="1"/>
        <v>220</v>
      </c>
      <c r="H34" s="16"/>
      <c r="I34" s="16"/>
    </row>
    <row r="35" spans="1:9">
      <c r="A35" s="4"/>
      <c r="B35" s="4">
        <v>421400</v>
      </c>
      <c r="C35" s="36" t="s">
        <v>14</v>
      </c>
      <c r="D35" s="47">
        <v>250</v>
      </c>
      <c r="E35" s="47">
        <v>20</v>
      </c>
      <c r="F35" s="47"/>
      <c r="G35" s="47">
        <f t="shared" si="1"/>
        <v>270</v>
      </c>
      <c r="H35" s="16"/>
      <c r="I35" s="16"/>
    </row>
    <row r="36" spans="1:9">
      <c r="A36" s="4"/>
      <c r="B36" s="4">
        <v>421500</v>
      </c>
      <c r="C36" s="36" t="s">
        <v>15</v>
      </c>
      <c r="D36" s="47">
        <v>130</v>
      </c>
      <c r="E36" s="47">
        <v>160</v>
      </c>
      <c r="F36" s="47"/>
      <c r="G36" s="47">
        <f t="shared" si="1"/>
        <v>290</v>
      </c>
      <c r="H36" s="16"/>
      <c r="I36" s="16"/>
    </row>
    <row r="37" spans="1:9">
      <c r="A37" s="17">
        <v>421</v>
      </c>
      <c r="B37" s="17"/>
      <c r="C37" s="34" t="s">
        <v>16</v>
      </c>
      <c r="D37" s="59">
        <f>SUM(D31:D36)</f>
        <v>2630</v>
      </c>
      <c r="E37" s="59">
        <f>SUM(E31:E36)</f>
        <v>280</v>
      </c>
      <c r="F37" s="59"/>
      <c r="G37" s="59">
        <f t="shared" si="1"/>
        <v>2910</v>
      </c>
      <c r="H37" s="16"/>
      <c r="I37" s="16"/>
    </row>
    <row r="38" spans="1:9">
      <c r="A38" s="4"/>
      <c r="B38" s="4"/>
      <c r="C38" s="36" t="s">
        <v>17</v>
      </c>
      <c r="D38" s="47"/>
      <c r="E38" s="47"/>
      <c r="F38" s="47"/>
      <c r="G38" s="47"/>
      <c r="H38" s="16"/>
      <c r="I38" s="16"/>
    </row>
    <row r="39" spans="1:9">
      <c r="A39" s="4"/>
      <c r="B39" s="4">
        <v>422100</v>
      </c>
      <c r="C39" s="38" t="s">
        <v>67</v>
      </c>
      <c r="D39" s="47">
        <v>200</v>
      </c>
      <c r="E39" s="47">
        <v>80</v>
      </c>
      <c r="F39" s="47"/>
      <c r="G39" s="47">
        <f>D39+E39</f>
        <v>280</v>
      </c>
      <c r="H39" s="16"/>
      <c r="I39" s="16"/>
    </row>
    <row r="40" spans="1:9">
      <c r="A40" s="4"/>
      <c r="B40" s="4">
        <v>422200</v>
      </c>
      <c r="C40" s="36" t="s">
        <v>18</v>
      </c>
      <c r="D40" s="47"/>
      <c r="E40" s="47">
        <v>60</v>
      </c>
      <c r="F40" s="47"/>
      <c r="G40" s="47">
        <f>D40+E40</f>
        <v>60</v>
      </c>
      <c r="H40" s="16"/>
      <c r="I40" s="16"/>
    </row>
    <row r="41" spans="1:9">
      <c r="A41" s="17">
        <v>422</v>
      </c>
      <c r="B41" s="17"/>
      <c r="C41" s="34" t="s">
        <v>19</v>
      </c>
      <c r="D41" s="59">
        <f>SUM(D38:D40)</f>
        <v>200</v>
      </c>
      <c r="E41" s="59">
        <f>SUM(E38:E40)</f>
        <v>140</v>
      </c>
      <c r="F41" s="59"/>
      <c r="G41" s="59">
        <f>D41+E41</f>
        <v>340</v>
      </c>
      <c r="H41" s="16"/>
      <c r="I41" s="16"/>
    </row>
    <row r="42" spans="1:9">
      <c r="A42" s="4"/>
      <c r="B42" s="4"/>
      <c r="C42" s="36" t="s">
        <v>20</v>
      </c>
      <c r="D42" s="47"/>
      <c r="E42" s="47"/>
      <c r="F42" s="47"/>
      <c r="G42" s="47"/>
      <c r="H42" s="16"/>
      <c r="I42" s="16"/>
    </row>
    <row r="43" spans="1:9">
      <c r="A43" s="4"/>
      <c r="B43" s="4">
        <v>423100</v>
      </c>
      <c r="C43" s="36" t="s">
        <v>21</v>
      </c>
      <c r="D43" s="47"/>
      <c r="E43" s="47">
        <v>30</v>
      </c>
      <c r="F43" s="47"/>
      <c r="G43" s="47">
        <f t="shared" ref="G43:G49" si="2">D43+E43</f>
        <v>30</v>
      </c>
      <c r="H43" s="16"/>
      <c r="I43" s="16"/>
    </row>
    <row r="44" spans="1:9" s="18" customFormat="1">
      <c r="A44" s="4"/>
      <c r="B44" s="4">
        <v>423200</v>
      </c>
      <c r="C44" s="36" t="s">
        <v>22</v>
      </c>
      <c r="D44" s="47">
        <v>180</v>
      </c>
      <c r="E44" s="47">
        <v>20</v>
      </c>
      <c r="F44" s="47"/>
      <c r="G44" s="47">
        <f t="shared" si="2"/>
        <v>200</v>
      </c>
      <c r="H44" s="16"/>
      <c r="I44" s="16"/>
    </row>
    <row r="45" spans="1:9">
      <c r="A45" s="4"/>
      <c r="B45" s="4">
        <v>423300</v>
      </c>
      <c r="C45" s="36" t="s">
        <v>23</v>
      </c>
      <c r="D45" s="47"/>
      <c r="E45" s="47">
        <v>20</v>
      </c>
      <c r="F45" s="47"/>
      <c r="G45" s="47">
        <f t="shared" si="2"/>
        <v>20</v>
      </c>
      <c r="H45" s="16"/>
      <c r="I45" s="16"/>
    </row>
    <row r="46" spans="1:9">
      <c r="A46" s="4"/>
      <c r="B46" s="4">
        <v>423400</v>
      </c>
      <c r="C46" s="36" t="s">
        <v>24</v>
      </c>
      <c r="D46" s="47">
        <v>450</v>
      </c>
      <c r="E46" s="47">
        <v>100</v>
      </c>
      <c r="F46" s="47"/>
      <c r="G46" s="47">
        <f>SUM(D46:E46)</f>
        <v>550</v>
      </c>
      <c r="H46" s="16"/>
      <c r="I46" s="16"/>
    </row>
    <row r="47" spans="1:9">
      <c r="A47" s="4"/>
      <c r="B47" s="73">
        <v>423500</v>
      </c>
      <c r="C47" s="36" t="s">
        <v>80</v>
      </c>
      <c r="D47" s="74">
        <v>50</v>
      </c>
      <c r="E47" s="74">
        <v>50</v>
      </c>
      <c r="F47" s="74"/>
      <c r="G47" s="74">
        <f t="shared" si="2"/>
        <v>100</v>
      </c>
      <c r="H47" s="16"/>
      <c r="I47" s="16"/>
    </row>
    <row r="48" spans="1:9">
      <c r="A48" s="4"/>
      <c r="B48" s="4">
        <v>423600</v>
      </c>
      <c r="C48" s="36" t="s">
        <v>25</v>
      </c>
      <c r="D48" s="47">
        <v>145</v>
      </c>
      <c r="E48" s="47">
        <v>80</v>
      </c>
      <c r="F48" s="47"/>
      <c r="G48" s="47">
        <f t="shared" si="2"/>
        <v>225</v>
      </c>
      <c r="H48" s="16"/>
      <c r="I48" s="16"/>
    </row>
    <row r="49" spans="1:9">
      <c r="A49" s="4"/>
      <c r="B49" s="4">
        <v>423700</v>
      </c>
      <c r="C49" s="36" t="s">
        <v>26</v>
      </c>
      <c r="D49" s="47">
        <v>130</v>
      </c>
      <c r="E49" s="47">
        <v>70</v>
      </c>
      <c r="F49" s="47"/>
      <c r="G49" s="47">
        <f t="shared" si="2"/>
        <v>200</v>
      </c>
      <c r="H49" s="16"/>
      <c r="I49" s="16"/>
    </row>
    <row r="50" spans="1:9">
      <c r="A50" s="4"/>
      <c r="B50" s="4">
        <v>423900</v>
      </c>
      <c r="C50" s="38" t="s">
        <v>82</v>
      </c>
      <c r="D50" s="47">
        <v>5285</v>
      </c>
      <c r="E50" s="47">
        <v>50</v>
      </c>
      <c r="F50" s="47">
        <v>350</v>
      </c>
      <c r="G50" s="47">
        <f>SUM(D50,E50,F50)</f>
        <v>5685</v>
      </c>
      <c r="H50" s="16"/>
      <c r="I50" s="16"/>
    </row>
    <row r="51" spans="1:9">
      <c r="A51" s="10">
        <v>423</v>
      </c>
      <c r="B51" s="10"/>
      <c r="C51" s="39" t="s">
        <v>28</v>
      </c>
      <c r="D51" s="59">
        <f>SUM(D43:D50)</f>
        <v>6240</v>
      </c>
      <c r="E51" s="59">
        <f>SUM(E43:E50)</f>
        <v>420</v>
      </c>
      <c r="F51" s="59">
        <f>SUM(F50)</f>
        <v>350</v>
      </c>
      <c r="G51" s="59">
        <f>SUM(G43:G50)</f>
        <v>7010</v>
      </c>
      <c r="H51" s="16"/>
      <c r="I51" s="16"/>
    </row>
    <row r="52" spans="1:9">
      <c r="A52" s="4"/>
      <c r="B52" s="4"/>
      <c r="C52" s="36" t="s">
        <v>29</v>
      </c>
      <c r="D52" s="47"/>
      <c r="E52" s="47"/>
      <c r="F52" s="47"/>
      <c r="G52" s="47"/>
      <c r="H52" s="16"/>
      <c r="I52" s="16"/>
    </row>
    <row r="53" spans="1:9">
      <c r="A53" s="4"/>
      <c r="B53" s="4">
        <v>425100</v>
      </c>
      <c r="C53" s="36" t="s">
        <v>30</v>
      </c>
      <c r="D53" s="47">
        <v>100</v>
      </c>
      <c r="E53" s="47">
        <v>50</v>
      </c>
      <c r="F53" s="47"/>
      <c r="G53" s="47">
        <f>D53+E53</f>
        <v>150</v>
      </c>
      <c r="H53" s="16"/>
      <c r="I53" s="16"/>
    </row>
    <row r="54" spans="1:9">
      <c r="A54" s="4"/>
      <c r="B54" s="4">
        <v>425200</v>
      </c>
      <c r="C54" s="36" t="s">
        <v>31</v>
      </c>
      <c r="D54" s="47">
        <v>160</v>
      </c>
      <c r="E54" s="47">
        <v>50</v>
      </c>
      <c r="F54" s="47"/>
      <c r="G54" s="47">
        <f>D54+E54</f>
        <v>210</v>
      </c>
      <c r="H54" s="16"/>
      <c r="I54" s="16"/>
    </row>
    <row r="55" spans="1:9" s="18" customFormat="1">
      <c r="A55" s="17">
        <v>425</v>
      </c>
      <c r="B55" s="17"/>
      <c r="C55" s="34" t="s">
        <v>32</v>
      </c>
      <c r="D55" s="59">
        <f>SUM(D53:D54)</f>
        <v>260</v>
      </c>
      <c r="E55" s="59">
        <f>SUM(E53:E54)</f>
        <v>100</v>
      </c>
      <c r="F55" s="59"/>
      <c r="G55" s="59">
        <f>D55+E55</f>
        <v>360</v>
      </c>
      <c r="H55" s="16"/>
      <c r="I55" s="16"/>
    </row>
    <row r="56" spans="1:9">
      <c r="A56" s="4"/>
      <c r="B56" s="4"/>
      <c r="C56" s="36" t="s">
        <v>33</v>
      </c>
      <c r="D56" s="47"/>
      <c r="E56" s="47"/>
      <c r="F56" s="47"/>
      <c r="G56" s="47"/>
      <c r="H56" s="16"/>
      <c r="I56" s="16"/>
    </row>
    <row r="57" spans="1:9">
      <c r="A57" s="4"/>
      <c r="B57" s="4">
        <v>426100</v>
      </c>
      <c r="C57" s="36" t="s">
        <v>34</v>
      </c>
      <c r="D57" s="47">
        <v>100</v>
      </c>
      <c r="E57" s="47">
        <v>40</v>
      </c>
      <c r="F57" s="47"/>
      <c r="G57" s="47">
        <f>D57+E57</f>
        <v>140</v>
      </c>
      <c r="H57" s="16"/>
      <c r="I57" s="16"/>
    </row>
    <row r="58" spans="1:9" ht="12.75" customHeight="1">
      <c r="A58" s="4"/>
      <c r="B58" s="4">
        <v>426400</v>
      </c>
      <c r="C58" s="36" t="s">
        <v>35</v>
      </c>
      <c r="D58" s="47">
        <v>330</v>
      </c>
      <c r="E58" s="47">
        <v>130</v>
      </c>
      <c r="F58" s="47"/>
      <c r="G58" s="47">
        <f>D58+E58</f>
        <v>460</v>
      </c>
      <c r="H58" s="16"/>
      <c r="I58" s="16"/>
    </row>
    <row r="59" spans="1:9">
      <c r="A59" s="4"/>
      <c r="B59" s="4">
        <v>426800</v>
      </c>
      <c r="C59" s="36" t="s">
        <v>36</v>
      </c>
      <c r="D59" s="47">
        <v>50</v>
      </c>
      <c r="E59" s="47">
        <v>20</v>
      </c>
      <c r="F59" s="47"/>
      <c r="G59" s="47">
        <f>D59+E59</f>
        <v>70</v>
      </c>
      <c r="H59" s="16"/>
      <c r="I59" s="16"/>
    </row>
    <row r="60" spans="1:9">
      <c r="A60" s="4"/>
      <c r="B60" s="4">
        <v>426900</v>
      </c>
      <c r="C60" s="36" t="s">
        <v>37</v>
      </c>
      <c r="D60" s="47">
        <v>150</v>
      </c>
      <c r="E60" s="47">
        <v>100</v>
      </c>
      <c r="F60" s="47"/>
      <c r="G60" s="47">
        <f>D60+E60</f>
        <v>250</v>
      </c>
      <c r="H60" s="16"/>
      <c r="I60" s="16"/>
    </row>
    <row r="61" spans="1:9">
      <c r="A61" s="17">
        <v>426</v>
      </c>
      <c r="B61" s="17"/>
      <c r="C61" s="34" t="s">
        <v>38</v>
      </c>
      <c r="D61" s="59">
        <f>SUM(D56:D60)</f>
        <v>630</v>
      </c>
      <c r="E61" s="59">
        <f>SUM(E56:E60)</f>
        <v>290</v>
      </c>
      <c r="F61" s="59"/>
      <c r="G61" s="59">
        <f>D61+E61</f>
        <v>920</v>
      </c>
      <c r="H61" s="16"/>
      <c r="I61" s="16"/>
    </row>
    <row r="62" spans="1:9">
      <c r="A62" s="70"/>
      <c r="B62" s="70"/>
      <c r="C62" s="71"/>
      <c r="D62" s="72"/>
      <c r="E62" s="72"/>
      <c r="F62" s="72"/>
      <c r="G62" s="72"/>
      <c r="H62" s="16"/>
      <c r="I62" s="16"/>
    </row>
    <row r="63" spans="1:9">
      <c r="A63" s="14"/>
      <c r="B63" s="14"/>
      <c r="C63" s="37"/>
      <c r="D63" s="47"/>
      <c r="E63" s="47"/>
      <c r="F63" s="47"/>
      <c r="G63" s="47"/>
      <c r="H63" s="16"/>
      <c r="I63" s="16"/>
    </row>
    <row r="64" spans="1:9" s="16" customFormat="1">
      <c r="A64" s="4"/>
      <c r="B64" s="4"/>
      <c r="C64" s="36" t="s">
        <v>39</v>
      </c>
      <c r="D64" s="47"/>
      <c r="E64" s="47"/>
      <c r="F64" s="47"/>
      <c r="G64" s="47"/>
    </row>
    <row r="65" spans="1:10" s="18" customFormat="1">
      <c r="A65" s="4"/>
      <c r="B65" s="4">
        <v>482100</v>
      </c>
      <c r="C65" s="36" t="s">
        <v>40</v>
      </c>
      <c r="D65" s="47"/>
      <c r="E65" s="47">
        <v>40</v>
      </c>
      <c r="F65" s="47"/>
      <c r="G65" s="47">
        <f>D65+E65</f>
        <v>40</v>
      </c>
      <c r="H65" s="16"/>
    </row>
    <row r="66" spans="1:10" s="18" customFormat="1">
      <c r="A66" s="4"/>
      <c r="B66" s="4">
        <v>482200</v>
      </c>
      <c r="C66" s="36" t="s">
        <v>41</v>
      </c>
      <c r="D66" s="47"/>
      <c r="E66" s="47">
        <v>10</v>
      </c>
      <c r="F66" s="47"/>
      <c r="G66" s="47">
        <f>D66+E66</f>
        <v>10</v>
      </c>
      <c r="H66" s="16"/>
      <c r="I66" s="16"/>
    </row>
    <row r="67" spans="1:10">
      <c r="A67" s="17">
        <v>482</v>
      </c>
      <c r="B67" s="17"/>
      <c r="C67" s="34" t="s">
        <v>42</v>
      </c>
      <c r="D67" s="59"/>
      <c r="E67" s="59">
        <f>SUM(E65:E66)</f>
        <v>50</v>
      </c>
      <c r="F67" s="59"/>
      <c r="G67" s="59">
        <f>D67+E67</f>
        <v>50</v>
      </c>
      <c r="H67" s="16"/>
      <c r="I67" s="16"/>
    </row>
    <row r="68" spans="1:10">
      <c r="A68" s="4"/>
      <c r="B68" s="4"/>
      <c r="C68" s="36" t="s">
        <v>43</v>
      </c>
      <c r="D68" s="47"/>
      <c r="E68" s="47"/>
      <c r="F68" s="47"/>
      <c r="G68" s="47"/>
      <c r="H68" s="16"/>
      <c r="I68" s="16"/>
    </row>
    <row r="69" spans="1:10">
      <c r="A69" s="4"/>
      <c r="B69" s="4">
        <v>512200</v>
      </c>
      <c r="C69" s="36" t="s">
        <v>44</v>
      </c>
      <c r="D69" s="47">
        <v>150</v>
      </c>
      <c r="E69" s="47"/>
      <c r="F69" s="47">
        <v>100</v>
      </c>
      <c r="G69" s="47">
        <f>SUM(D69:F69)</f>
        <v>250</v>
      </c>
      <c r="H69" s="16"/>
      <c r="I69" s="16"/>
    </row>
    <row r="70" spans="1:10">
      <c r="A70" s="10">
        <v>512</v>
      </c>
      <c r="B70" s="10"/>
      <c r="C70" s="39" t="s">
        <v>49</v>
      </c>
      <c r="D70" s="59">
        <f>SUM(D69)</f>
        <v>150</v>
      </c>
      <c r="E70" s="59">
        <f>SUM(E69)</f>
        <v>0</v>
      </c>
      <c r="F70" s="59">
        <f>SUM(F69)</f>
        <v>100</v>
      </c>
      <c r="G70" s="59">
        <f>SUM(G69)</f>
        <v>250</v>
      </c>
      <c r="H70" s="16"/>
      <c r="I70" s="16"/>
    </row>
    <row r="71" spans="1:10">
      <c r="A71" s="4"/>
      <c r="B71" s="4">
        <v>515100</v>
      </c>
      <c r="C71" s="36" t="s">
        <v>45</v>
      </c>
      <c r="D71" s="47">
        <v>150</v>
      </c>
      <c r="E71" s="47">
        <v>40</v>
      </c>
      <c r="F71" s="47"/>
      <c r="G71" s="47">
        <f>D71+E71</f>
        <v>190</v>
      </c>
      <c r="H71" s="16"/>
      <c r="I71" s="16"/>
    </row>
    <row r="72" spans="1:10" s="18" customFormat="1">
      <c r="A72" s="10">
        <v>515</v>
      </c>
      <c r="B72" s="10"/>
      <c r="C72" s="39" t="s">
        <v>45</v>
      </c>
      <c r="D72" s="59">
        <f>SUM(D71)</f>
        <v>150</v>
      </c>
      <c r="E72" s="59">
        <f>SUM(E71)</f>
        <v>40</v>
      </c>
      <c r="F72" s="59"/>
      <c r="G72" s="59">
        <f>D72+E72</f>
        <v>190</v>
      </c>
      <c r="H72" s="16"/>
      <c r="I72" s="16"/>
    </row>
    <row r="73" spans="1:10" s="18" customFormat="1">
      <c r="A73" s="12"/>
      <c r="B73" s="12"/>
      <c r="C73" s="40" t="s">
        <v>69</v>
      </c>
      <c r="D73" s="47"/>
      <c r="E73" s="47"/>
      <c r="F73" s="47"/>
      <c r="G73" s="47"/>
      <c r="H73" s="16"/>
      <c r="I73" s="16"/>
    </row>
    <row r="74" spans="1:10" s="18" customFormat="1">
      <c r="A74" s="12"/>
      <c r="B74" s="12">
        <v>523100</v>
      </c>
      <c r="C74" s="40" t="s">
        <v>70</v>
      </c>
      <c r="D74" s="47">
        <v>100</v>
      </c>
      <c r="E74" s="47"/>
      <c r="F74" s="47">
        <v>150</v>
      </c>
      <c r="G74" s="47">
        <f>SUM(D74:F74)</f>
        <v>250</v>
      </c>
      <c r="H74" s="16"/>
      <c r="I74" s="16"/>
    </row>
    <row r="75" spans="1:10" s="18" customFormat="1">
      <c r="A75" s="10">
        <v>523</v>
      </c>
      <c r="B75" s="10"/>
      <c r="C75" s="41" t="s">
        <v>70</v>
      </c>
      <c r="D75" s="59">
        <f>SUM(D74)</f>
        <v>100</v>
      </c>
      <c r="E75" s="59">
        <f>SUM(E74)</f>
        <v>0</v>
      </c>
      <c r="F75" s="59">
        <f>SUM(F74)</f>
        <v>150</v>
      </c>
      <c r="G75" s="59">
        <f>SUM(G74)</f>
        <v>250</v>
      </c>
      <c r="H75" s="16"/>
      <c r="I75" s="16"/>
    </row>
    <row r="76" spans="1:10">
      <c r="A76" s="12"/>
      <c r="B76" s="12"/>
      <c r="C76" s="42" t="s">
        <v>51</v>
      </c>
      <c r="D76" s="47"/>
      <c r="E76" s="47"/>
      <c r="F76" s="47"/>
      <c r="G76" s="47"/>
      <c r="H76" s="16"/>
      <c r="I76" s="16"/>
    </row>
    <row r="77" spans="1:10">
      <c r="A77" s="12"/>
      <c r="B77" s="13">
        <v>1</v>
      </c>
      <c r="C77" s="43" t="s">
        <v>52</v>
      </c>
      <c r="D77" s="47">
        <f>SUM(D18,D21,D23,D26,D28,D30,D37,D41,D51,D55,D61,D70,D72,D75)</f>
        <v>38320</v>
      </c>
      <c r="E77" s="47"/>
      <c r="F77" s="47"/>
      <c r="G77" s="47">
        <f>D77+E77</f>
        <v>38320</v>
      </c>
      <c r="H77" s="16"/>
      <c r="I77" s="16"/>
    </row>
    <row r="78" spans="1:10" s="18" customFormat="1">
      <c r="A78" s="4"/>
      <c r="B78" s="4">
        <v>4</v>
      </c>
      <c r="C78" s="36" t="s">
        <v>53</v>
      </c>
      <c r="D78" s="47"/>
      <c r="E78" s="47">
        <f>SUM(E23,E28,E37,E41,E51,E55,E61,E67,E70,E72,E75)</f>
        <v>1360</v>
      </c>
      <c r="F78" s="47"/>
      <c r="G78" s="47">
        <f>D78+E78</f>
        <v>1360</v>
      </c>
      <c r="H78" s="16"/>
      <c r="I78" s="16"/>
    </row>
    <row r="79" spans="1:10" s="18" customFormat="1">
      <c r="A79" s="75"/>
      <c r="B79" s="75">
        <v>9</v>
      </c>
      <c r="C79" s="76" t="s">
        <v>84</v>
      </c>
      <c r="D79" s="47"/>
      <c r="E79" s="47"/>
      <c r="F79" s="47">
        <f>SUM(F51,F70,F75)</f>
        <v>600</v>
      </c>
      <c r="G79" s="47">
        <f>SUM(F79)</f>
        <v>600</v>
      </c>
      <c r="H79" s="16"/>
      <c r="I79" s="16"/>
    </row>
    <row r="80" spans="1:10" s="23" customFormat="1">
      <c r="A80" s="48"/>
      <c r="B80" s="48"/>
      <c r="C80" s="49" t="s">
        <v>57</v>
      </c>
      <c r="D80" s="60">
        <f>SUM(D77)</f>
        <v>38320</v>
      </c>
      <c r="E80" s="60">
        <f>SUM(E78:E78)</f>
        <v>1360</v>
      </c>
      <c r="F80" s="60">
        <f>SUM(F79)</f>
        <v>600</v>
      </c>
      <c r="G80" s="60">
        <f>SUM(G77:G79)</f>
        <v>40280</v>
      </c>
      <c r="H80" s="16"/>
      <c r="I80" s="16"/>
      <c r="J80" s="16"/>
    </row>
    <row r="81" spans="1:9 16376:16376" s="18" customFormat="1" ht="14.25" customHeight="1">
      <c r="A81" s="50"/>
      <c r="B81" s="50"/>
      <c r="C81" s="51"/>
      <c r="D81" s="47"/>
      <c r="E81" s="47"/>
      <c r="F81" s="47"/>
      <c r="G81" s="47"/>
      <c r="H81" s="16"/>
      <c r="I81" s="16"/>
    </row>
    <row r="82" spans="1:9 16376:16376" s="18" customFormat="1" hidden="1">
      <c r="A82" s="20"/>
      <c r="B82" s="20"/>
      <c r="C82" s="44"/>
      <c r="D82" s="47"/>
      <c r="E82" s="47"/>
      <c r="F82" s="47"/>
      <c r="G82" s="47">
        <f t="shared" ref="G82:G89" si="3">D82+E82</f>
        <v>0</v>
      </c>
      <c r="H82" s="16"/>
      <c r="I82" s="16"/>
    </row>
    <row r="83" spans="1:9 16376:16376">
      <c r="A83" s="4"/>
      <c r="B83" s="4"/>
      <c r="C83" s="45" t="s">
        <v>68</v>
      </c>
      <c r="D83" s="47"/>
      <c r="E83" s="47"/>
      <c r="F83" s="47"/>
      <c r="G83" s="47"/>
    </row>
    <row r="84" spans="1:9 16376:16376">
      <c r="A84" s="4"/>
      <c r="B84" s="4">
        <v>423900</v>
      </c>
      <c r="C84" s="36" t="s">
        <v>27</v>
      </c>
      <c r="D84" s="47">
        <v>70</v>
      </c>
      <c r="E84" s="47">
        <v>40</v>
      </c>
      <c r="F84" s="47"/>
      <c r="G84" s="47">
        <f t="shared" si="3"/>
        <v>110</v>
      </c>
    </row>
    <row r="85" spans="1:9 16376:16376" s="18" customFormat="1">
      <c r="A85" s="12">
        <v>423</v>
      </c>
      <c r="B85" s="12"/>
      <c r="C85" s="43" t="s">
        <v>28</v>
      </c>
      <c r="D85" s="47">
        <f>SUM(D84)</f>
        <v>70</v>
      </c>
      <c r="E85" s="47">
        <f>SUM(E84)</f>
        <v>40</v>
      </c>
      <c r="F85" s="47"/>
      <c r="G85" s="47">
        <f t="shared" si="3"/>
        <v>110</v>
      </c>
      <c r="H85" s="16"/>
      <c r="I85" s="16"/>
      <c r="XEV85" s="18" t="e">
        <f>SUM(#REF!)</f>
        <v>#REF!</v>
      </c>
    </row>
    <row r="86" spans="1:9 16376:16376" s="11" customFormat="1">
      <c r="A86" s="12"/>
      <c r="B86" s="12"/>
      <c r="C86" s="42" t="s">
        <v>54</v>
      </c>
      <c r="D86" s="47"/>
      <c r="E86" s="47"/>
      <c r="F86" s="47"/>
      <c r="G86" s="47"/>
      <c r="H86" s="16"/>
      <c r="I86" s="16"/>
    </row>
    <row r="87" spans="1:9 16376:16376" s="15" customFormat="1">
      <c r="A87" s="4"/>
      <c r="B87" s="24">
        <v>1</v>
      </c>
      <c r="C87" s="36" t="s">
        <v>56</v>
      </c>
      <c r="D87" s="47">
        <f>SUM(D85)</f>
        <v>70</v>
      </c>
      <c r="E87" s="47"/>
      <c r="F87" s="47"/>
      <c r="G87" s="47">
        <f t="shared" si="3"/>
        <v>70</v>
      </c>
      <c r="H87" s="16"/>
      <c r="I87" s="16"/>
    </row>
    <row r="88" spans="1:9 16376:16376">
      <c r="A88" s="4"/>
      <c r="B88" s="24">
        <v>4</v>
      </c>
      <c r="C88" s="36" t="s">
        <v>58</v>
      </c>
      <c r="D88" s="47"/>
      <c r="E88" s="47">
        <v>40</v>
      </c>
      <c r="F88" s="47"/>
      <c r="G88" s="47">
        <f t="shared" si="3"/>
        <v>40</v>
      </c>
    </row>
    <row r="89" spans="1:9 16376:16376">
      <c r="A89" s="54"/>
      <c r="B89" s="54"/>
      <c r="C89" s="55" t="s">
        <v>55</v>
      </c>
      <c r="D89" s="61">
        <f>SUM(D87)</f>
        <v>70</v>
      </c>
      <c r="E89" s="61">
        <f>SUM(E88)</f>
        <v>40</v>
      </c>
      <c r="F89" s="61"/>
      <c r="G89" s="61">
        <f t="shared" si="3"/>
        <v>110</v>
      </c>
    </row>
    <row r="90" spans="1:9 16376:16376">
      <c r="A90" s="4"/>
      <c r="B90" s="4"/>
      <c r="C90" s="38" t="s">
        <v>76</v>
      </c>
      <c r="D90" s="47"/>
      <c r="E90" s="47"/>
      <c r="F90" s="47"/>
      <c r="G90" s="47"/>
    </row>
    <row r="91" spans="1:9 16376:16376">
      <c r="A91" s="4"/>
      <c r="B91" s="4">
        <v>1</v>
      </c>
      <c r="C91" s="36" t="s">
        <v>52</v>
      </c>
      <c r="D91" s="47">
        <f>SUM(D80,D89)</f>
        <v>38390</v>
      </c>
      <c r="E91" s="47"/>
      <c r="F91" s="47"/>
      <c r="G91" s="47">
        <f>SUM(D91)</f>
        <v>38390</v>
      </c>
    </row>
    <row r="92" spans="1:9 16376:16376">
      <c r="A92" s="4"/>
      <c r="B92" s="4">
        <v>4</v>
      </c>
      <c r="C92" s="36" t="s">
        <v>53</v>
      </c>
      <c r="D92" s="47"/>
      <c r="E92" s="47">
        <f>SUM(E80,E89)</f>
        <v>1400</v>
      </c>
      <c r="F92" s="47"/>
      <c r="G92" s="47">
        <f>SUM(E92)</f>
        <v>1400</v>
      </c>
    </row>
    <row r="93" spans="1:9 16376:16376">
      <c r="A93" s="4"/>
      <c r="B93" s="4">
        <v>9</v>
      </c>
      <c r="C93" s="76" t="s">
        <v>84</v>
      </c>
      <c r="D93" s="47"/>
      <c r="E93" s="47"/>
      <c r="F93" s="47">
        <f>SUM(F80)</f>
        <v>600</v>
      </c>
      <c r="G93" s="47">
        <f>SUM(F93)</f>
        <v>600</v>
      </c>
    </row>
    <row r="94" spans="1:9 16376:16376">
      <c r="A94" s="56"/>
      <c r="B94" s="56"/>
      <c r="C94" s="57" t="s">
        <v>59</v>
      </c>
      <c r="D94" s="61">
        <f>SUM(D91:D92)</f>
        <v>38390</v>
      </c>
      <c r="E94" s="61">
        <f>SUM(E92:E92)</f>
        <v>1400</v>
      </c>
      <c r="F94" s="61">
        <f>SUM(F93)</f>
        <v>600</v>
      </c>
      <c r="G94" s="61">
        <f>SUM(G91:G93)</f>
        <v>40390</v>
      </c>
    </row>
    <row r="95" spans="1:9 16376:16376">
      <c r="A95" s="58"/>
      <c r="B95" s="58"/>
      <c r="C95" s="68" t="s">
        <v>60</v>
      </c>
      <c r="D95" s="60">
        <f>SUM(D94)</f>
        <v>38390</v>
      </c>
      <c r="E95" s="60">
        <f>SUM(E94)</f>
        <v>1400</v>
      </c>
      <c r="F95" s="60">
        <f>SUM(F94)</f>
        <v>600</v>
      </c>
      <c r="G95" s="60">
        <f>SUM(G94)</f>
        <v>40390</v>
      </c>
    </row>
    <row r="96" spans="1:9 16376:16376">
      <c r="A96" s="77"/>
      <c r="B96" s="77"/>
      <c r="C96" s="78"/>
      <c r="D96" s="79"/>
      <c r="E96" s="79"/>
      <c r="F96" s="79"/>
      <c r="G96" s="79"/>
      <c r="H96" s="79"/>
      <c r="I96" s="16"/>
    </row>
    <row r="97" spans="1:13">
      <c r="C97" s="69"/>
    </row>
    <row r="98" spans="1:13">
      <c r="C98" s="69"/>
      <c r="I98" s="16"/>
      <c r="J98" s="16"/>
    </row>
    <row r="99" spans="1:13">
      <c r="C99" s="9"/>
      <c r="I99" s="16"/>
      <c r="J99" s="16"/>
    </row>
    <row r="100" spans="1:13">
      <c r="I100" s="16"/>
      <c r="J100" s="16"/>
    </row>
    <row r="101" spans="1:13">
      <c r="I101" s="16"/>
      <c r="J101" s="16"/>
    </row>
    <row r="102" spans="1:13">
      <c r="I102" s="16"/>
      <c r="J102" s="16"/>
    </row>
    <row r="103" spans="1:13">
      <c r="I103" s="16"/>
      <c r="J103" s="16"/>
    </row>
    <row r="104" spans="1:13" s="18" customFormat="1" ht="15.75" customHeight="1">
      <c r="A104"/>
      <c r="B104"/>
      <c r="C104"/>
      <c r="D104"/>
      <c r="E104"/>
      <c r="F104"/>
      <c r="G104"/>
      <c r="H104"/>
      <c r="I104"/>
      <c r="J104"/>
      <c r="K104" s="16"/>
      <c r="L104" s="16"/>
      <c r="M104" s="16"/>
    </row>
    <row r="105" spans="1:13">
      <c r="L105" s="16"/>
      <c r="M105" s="16"/>
    </row>
    <row r="106" spans="1:13">
      <c r="L106" s="16"/>
      <c r="M106" s="16"/>
    </row>
    <row r="107" spans="1:13">
      <c r="L107" s="16"/>
      <c r="M107" s="16"/>
    </row>
    <row r="108" spans="1:13">
      <c r="L108" s="16"/>
      <c r="M108" s="16"/>
    </row>
    <row r="109" spans="1:13">
      <c r="L109" s="16"/>
      <c r="M109" s="16"/>
    </row>
    <row r="110" spans="1:13">
      <c r="L110" s="16"/>
      <c r="M110" s="16"/>
    </row>
    <row r="111" spans="1:13">
      <c r="L111" s="16"/>
      <c r="M111" s="16"/>
    </row>
    <row r="112" spans="1:13">
      <c r="L112" s="16"/>
      <c r="M112" s="16"/>
    </row>
    <row r="113" spans="1:13" s="18" customFormat="1">
      <c r="A113"/>
      <c r="B113"/>
      <c r="C113"/>
      <c r="D113"/>
      <c r="E113"/>
      <c r="F113"/>
      <c r="G113"/>
      <c r="H113"/>
      <c r="I113"/>
      <c r="J113"/>
      <c r="K113" s="16"/>
      <c r="L113" s="16"/>
      <c r="M113" s="16"/>
    </row>
    <row r="114" spans="1:13">
      <c r="L114" s="16"/>
      <c r="M114" s="16"/>
    </row>
    <row r="115" spans="1:13" ht="16.5" customHeight="1">
      <c r="L115" s="16"/>
      <c r="M115" s="16"/>
    </row>
    <row r="116" spans="1:13" ht="16.5" customHeight="1">
      <c r="L116" s="16"/>
      <c r="M116" s="16"/>
    </row>
    <row r="117" spans="1:13" s="11" customFormat="1" ht="16.5" customHeight="1">
      <c r="A117"/>
      <c r="B117"/>
      <c r="C117"/>
      <c r="D117"/>
      <c r="E117"/>
      <c r="F117"/>
      <c r="G117"/>
      <c r="H117"/>
      <c r="I117"/>
      <c r="J117"/>
      <c r="K117" s="16"/>
      <c r="L117" s="16"/>
      <c r="M117" s="16"/>
    </row>
    <row r="118" spans="1:13" ht="16.5" customHeight="1">
      <c r="L118" s="16"/>
      <c r="M118" s="16"/>
    </row>
    <row r="119" spans="1:13" ht="16.5" customHeight="1">
      <c r="L119" s="16"/>
      <c r="M119" s="16"/>
    </row>
    <row r="120" spans="1:13" ht="16.5" customHeight="1">
      <c r="L120" s="16"/>
      <c r="M120" s="16"/>
    </row>
    <row r="121" spans="1:13" ht="16.5" customHeight="1">
      <c r="L121" s="16"/>
      <c r="M121" s="16"/>
    </row>
    <row r="122" spans="1:13" ht="16.5" customHeight="1"/>
    <row r="123" spans="1:13" s="15" customFormat="1">
      <c r="A123"/>
      <c r="B123"/>
      <c r="C123"/>
      <c r="D123"/>
      <c r="E123"/>
      <c r="F123"/>
      <c r="G123"/>
      <c r="H123"/>
      <c r="I123"/>
      <c r="J123"/>
      <c r="K123" s="16"/>
      <c r="L123" s="16"/>
    </row>
  </sheetData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</dc:creator>
  <cp:lastModifiedBy>Mila</cp:lastModifiedBy>
  <cp:lastPrinted>2025-12-10T12:16:02Z</cp:lastPrinted>
  <dcterms:created xsi:type="dcterms:W3CDTF">2014-09-18T10:10:23Z</dcterms:created>
  <dcterms:modified xsi:type="dcterms:W3CDTF">2025-12-12T09:39:07Z</dcterms:modified>
</cp:coreProperties>
</file>